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Sheet1" sheetId="1" r:id="rId1"/>
  </sheets>
  <definedNames>
    <definedName name="_xlnm.Print_Area" localSheetId="0">'Sheet1'!$A$1:$I$19</definedName>
  </definedNames>
  <calcPr fullCalcOnLoad="1"/>
</workbook>
</file>

<file path=xl/sharedStrings.xml><?xml version="1.0" encoding="utf-8"?>
<sst xmlns="http://schemas.openxmlformats.org/spreadsheetml/2006/main" count="65" uniqueCount="52">
  <si>
    <t>NAZIV SIROVINE</t>
  </si>
  <si>
    <t>KOLIČINA SIROVINE U PROIZVODU/g</t>
  </si>
  <si>
    <t>TOTAL</t>
  </si>
  <si>
    <t>OPIS PROIZVODA</t>
  </si>
  <si>
    <t>Y ( MASA PROIZVODA )/g</t>
  </si>
  <si>
    <t>KOLIČINA PROIZVODA X</t>
  </si>
  <si>
    <t>100 g</t>
  </si>
  <si>
    <t>FAZA</t>
  </si>
  <si>
    <t>A</t>
  </si>
  <si>
    <t>B</t>
  </si>
  <si>
    <t>C</t>
  </si>
  <si>
    <t>CIJENA SIROVINE PO KG/eur</t>
  </si>
  <si>
    <t>CIJENA SIROVINE U PROIZVODU/100 g/eur</t>
  </si>
  <si>
    <t>CIJENA SIROVINE U PROIZVODU/Y g/eur</t>
  </si>
  <si>
    <t>Sepinov EMT10</t>
  </si>
  <si>
    <t>Geogard 221</t>
  </si>
  <si>
    <t>10 g</t>
  </si>
  <si>
    <t>200 g</t>
  </si>
  <si>
    <t>Najmanje pakiranje sirovina</t>
  </si>
  <si>
    <t>NAZIV PROIZVODA: Hidratantna krema za osjetljivu kožu</t>
  </si>
  <si>
    <t>Emulium Mellifera</t>
  </si>
  <si>
    <t>Ulje pamuka rafinirano</t>
  </si>
  <si>
    <t>Miglyol 829</t>
  </si>
  <si>
    <t>Glicerol</t>
  </si>
  <si>
    <t>Sensamone</t>
  </si>
  <si>
    <t>Patch2o</t>
  </si>
  <si>
    <t>Miris prirodan Iceland</t>
  </si>
  <si>
    <t>Pročišćena voda</t>
  </si>
  <si>
    <t xml:space="preserve">Fazu A grijati u staklenoj čašici paralelno s fazom B u zasebnoj čašici. Fazu B pripremiti tako da Sepinov EMT10 rastrljate s glicerinom i dodate vodu. Kada su faze zagrijane,emulgirati dodavanjem faze B u fazu A. Čim se temperatura malo spusti, dodati Geogard 221 i miris i ostale aktivnicce, te emulgirati.  </t>
  </si>
  <si>
    <t>10 ml</t>
  </si>
  <si>
    <t>50 g</t>
  </si>
  <si>
    <t>INCI</t>
  </si>
  <si>
    <t>Polyglyceryl-6 Distearate (and) Jojoba Esters (and) Polyglyceryl-3 Beeswax (and) Cetyl Alcohol</t>
  </si>
  <si>
    <t>Gossypium Herbaceum (Cotton) Seed Oil </t>
  </si>
  <si>
    <t>Caprylic/Capric/Succinic Triglyceride</t>
  </si>
  <si>
    <t>Hydroxyethyl Acrylate/Sodium Acryloyldimethyl Taurate Copolymer</t>
  </si>
  <si>
    <t>Glycerin</t>
  </si>
  <si>
    <t>Pentapeptide-59 (and) Hydrogenated Lecithin (and) Butyrospermum Parkii (Shea) Butter (and) Phenethyl Alcohol (and) Ethylhexylglycerin (and) Maltodextrin (and) Aqua</t>
  </si>
  <si>
    <t>Aqua (and) Glycerin (and) Trehalose (and) Urea (and) Serine (and) Pentylene Glycol (and) Glyceryl Polyacrylate (and) Algin (and) Caprylyl Glycol (and) Sodium Hyaluronate (and) Pullulan (and) Disodium Phosphate (and) Potassium Phosphate</t>
  </si>
  <si>
    <t>parfum</t>
  </si>
  <si>
    <t>Dehydroacetic Acid (and) Benzyl Alcohol</t>
  </si>
  <si>
    <t>aqua</t>
  </si>
  <si>
    <t>OPIS SASTOJKA</t>
  </si>
  <si>
    <t>emulgator</t>
  </si>
  <si>
    <t>dio uljne faze</t>
  </si>
  <si>
    <t>trigliceridi</t>
  </si>
  <si>
    <t>uguščivać</t>
  </si>
  <si>
    <t>humektant</t>
  </si>
  <si>
    <t>aktivna komponenta</t>
  </si>
  <si>
    <t>miris</t>
  </si>
  <si>
    <t>konzervans</t>
  </si>
  <si>
    <t>voda</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</si>
</sst>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k_n_-;\-* #,##0\ _k_n_-;_-* &quot;-&quot;\ _k_n_-;_-@_-"/>
    <numFmt numFmtId="179" formatCode="_-* #,##0.00\ _k_n_-;\-* #,##0.00\ _k_n_-;_-* &quot;-&quot;??\ _k_n_-;_-@_-"/>
    <numFmt numFmtId="180" formatCode="0.0000"/>
    <numFmt numFmtId="181" formatCode="&quot;Da&quot;;&quot;Da&quot;;&quot;Ne&quot;"/>
    <numFmt numFmtId="182" formatCode="&quot;True&quot;;&quot;True&quot;;&quot;False&quot;"/>
    <numFmt numFmtId="183" formatCode="&quot;Uključeno&quot;;&quot;Uključeno&quot;;&quot;Isključeno&quot;"/>
    <numFmt numFmtId="184" formatCode="[$¥€-2]\ #,##0.00_);[Red]\([$€-2]\ #,##0.00\)"/>
  </numFmts>
  <fonts count="43">
    <font>
      <sz val="11"/>
      <color theme="1"/>
      <name val="Calibri"/>
      <family val="2"/>
    </font>
    <font>
      <sz val="11"/>
      <color indexed="8"/>
      <name val="Calibri"/>
      <family val="2"/>
    </font>
    <font>
      <sz val="12"/>
      <name val="Helvetica Neue"/>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63"/>
      <name val="Calibri"/>
      <family val="2"/>
    </font>
    <font>
      <sz val="12"/>
      <color indexed="8"/>
      <name val="Helvetica Neue"/>
      <family val="2"/>
    </font>
    <font>
      <b/>
      <sz val="12"/>
      <color indexed="8"/>
      <name val="Helvetica Neue"/>
      <family val="2"/>
    </font>
    <font>
      <b/>
      <sz val="12"/>
      <color indexed="63"/>
      <name val="Helvetica Neue"/>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222222"/>
      <name val="Calibri"/>
      <family val="2"/>
    </font>
    <font>
      <sz val="12"/>
      <color theme="1"/>
      <name val="Helvetica Neue"/>
      <family val="2"/>
    </font>
    <font>
      <b/>
      <sz val="12"/>
      <color theme="1"/>
      <name val="Helvetica Neue"/>
      <family val="2"/>
    </font>
    <font>
      <b/>
      <sz val="12"/>
      <color rgb="FF222222"/>
      <name val="Helvetica Neu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20" borderId="1" applyNumberFormat="0" applyFont="0" applyAlignment="0" applyProtection="0"/>
    <xf numFmtId="0" fontId="2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6" fillId="28" borderId="3" applyNumberFormat="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31"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37"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39" fillId="0" borderId="0" xfId="0" applyFont="1" applyBorder="1" applyAlignment="1">
      <alignment vertical="center" wrapText="1"/>
    </xf>
    <xf numFmtId="0" fontId="0" fillId="0" borderId="0" xfId="0" applyBorder="1" applyAlignment="1">
      <alignment horizontal="center"/>
    </xf>
    <xf numFmtId="0" fontId="0" fillId="0" borderId="10" xfId="0" applyBorder="1" applyAlignment="1">
      <alignment horizontal="center"/>
    </xf>
    <xf numFmtId="0" fontId="40" fillId="3" borderId="10" xfId="0" applyFont="1" applyFill="1" applyBorder="1" applyAlignment="1">
      <alignment horizontal="center" vertical="center"/>
    </xf>
    <xf numFmtId="0" fontId="40" fillId="0" borderId="10" xfId="0" applyFont="1" applyBorder="1" applyAlignment="1">
      <alignment horizontal="center" vertical="center"/>
    </xf>
    <xf numFmtId="4" fontId="40"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40" fillId="2" borderId="10" xfId="0" applyFont="1" applyFill="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xf>
    <xf numFmtId="0" fontId="40" fillId="0" borderId="0" xfId="0" applyFont="1" applyBorder="1" applyAlignment="1">
      <alignment horizontal="center" vertical="center"/>
    </xf>
    <xf numFmtId="4" fontId="41" fillId="0" borderId="0" xfId="0" applyNumberFormat="1" applyFont="1" applyBorder="1" applyAlignment="1">
      <alignment horizontal="center" vertical="center"/>
    </xf>
    <xf numFmtId="4" fontId="40" fillId="0" borderId="0" xfId="0" applyNumberFormat="1" applyFont="1" applyBorder="1" applyAlignment="1">
      <alignment horizontal="center" vertical="center"/>
    </xf>
    <xf numFmtId="0" fontId="40" fillId="0" borderId="12" xfId="0" applyFont="1" applyBorder="1" applyAlignment="1">
      <alignment horizontal="center" vertical="center"/>
    </xf>
    <xf numFmtId="0" fontId="0" fillId="0" borderId="12" xfId="0" applyBorder="1" applyAlignment="1">
      <alignment horizontal="center"/>
    </xf>
    <xf numFmtId="0" fontId="41" fillId="0" borderId="12" xfId="0" applyFont="1" applyBorder="1" applyAlignment="1">
      <alignment horizontal="center" vertical="center"/>
    </xf>
    <xf numFmtId="0" fontId="42" fillId="0" borderId="0" xfId="0" applyFont="1" applyBorder="1" applyAlignment="1">
      <alignment horizontal="center" vertical="center" wrapText="1"/>
    </xf>
    <xf numFmtId="0" fontId="40" fillId="14" borderId="10" xfId="0" applyFont="1" applyFill="1" applyBorder="1" applyAlignment="1">
      <alignment horizontal="center" vertical="center"/>
    </xf>
    <xf numFmtId="4" fontId="41" fillId="19" borderId="0" xfId="0" applyNumberFormat="1" applyFont="1" applyFill="1" applyBorder="1" applyAlignment="1">
      <alignment horizontal="center" vertical="center"/>
    </xf>
    <xf numFmtId="0" fontId="41" fillId="19" borderId="0" xfId="0" applyFont="1" applyFill="1" applyBorder="1" applyAlignment="1">
      <alignment horizontal="center" vertical="center"/>
    </xf>
    <xf numFmtId="0" fontId="40" fillId="3" borderId="10" xfId="0" applyFont="1" applyFill="1" applyBorder="1" applyAlignment="1">
      <alignment horizontal="center" vertical="center" wrapText="1"/>
    </xf>
    <xf numFmtId="49" fontId="40" fillId="3" borderId="10" xfId="0" applyNumberFormat="1" applyFont="1" applyFill="1" applyBorder="1" applyAlignment="1">
      <alignment horizontal="center" vertical="center" wrapText="1"/>
    </xf>
    <xf numFmtId="0" fontId="40" fillId="0" borderId="0" xfId="0" applyFont="1" applyBorder="1" applyAlignment="1">
      <alignment horizontal="center" vertical="center" wrapText="1"/>
    </xf>
    <xf numFmtId="0" fontId="40" fillId="2" borderId="10"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0" borderId="0" xfId="0" applyFont="1" applyBorder="1" applyAlignment="1">
      <alignment horizontal="left" vertical="center" wrapText="1"/>
    </xf>
    <xf numFmtId="0" fontId="41" fillId="0" borderId="10" xfId="0" applyFont="1" applyBorder="1" applyAlignment="1">
      <alignment horizontal="center" vertical="center"/>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zoomScalePageLayoutView="0" workbookViewId="0" topLeftCell="A3">
      <selection activeCell="E12" sqref="E12"/>
    </sheetView>
  </sheetViews>
  <sheetFormatPr defaultColWidth="11.7109375" defaultRowHeight="15"/>
  <cols>
    <col min="1" max="1" width="11.7109375" style="1" customWidth="1"/>
    <col min="2" max="2" width="36.7109375" style="1" customWidth="1"/>
    <col min="3" max="3" width="18.140625" style="1" customWidth="1"/>
    <col min="4" max="5" width="39.28125" style="1" customWidth="1"/>
    <col min="6" max="9" width="18.140625" style="1" customWidth="1"/>
    <col min="10" max="16384" width="11.7109375" style="1" customWidth="1"/>
  </cols>
  <sheetData>
    <row r="1" spans="1:9" ht="36.75" customHeight="1">
      <c r="A1" s="34" t="s">
        <v>19</v>
      </c>
      <c r="B1" s="34"/>
      <c r="C1" s="34"/>
      <c r="D1" s="34"/>
      <c r="E1" s="34"/>
      <c r="F1" s="34"/>
      <c r="G1" s="34"/>
      <c r="H1" s="34"/>
      <c r="I1" s="34"/>
    </row>
    <row r="2" spans="1:9" s="7" customFormat="1" ht="73.5" customHeight="1">
      <c r="A2" s="13" t="s">
        <v>7</v>
      </c>
      <c r="B2" s="14" t="s">
        <v>0</v>
      </c>
      <c r="C2" s="15" t="s">
        <v>1</v>
      </c>
      <c r="D2" s="15" t="s">
        <v>31</v>
      </c>
      <c r="E2" s="15" t="s">
        <v>42</v>
      </c>
      <c r="F2" s="15" t="s">
        <v>11</v>
      </c>
      <c r="G2" s="15" t="s">
        <v>12</v>
      </c>
      <c r="H2" s="15" t="s">
        <v>13</v>
      </c>
      <c r="I2" s="16" t="s">
        <v>18</v>
      </c>
    </row>
    <row r="3" spans="1:9" s="7" customFormat="1" ht="45">
      <c r="A3" s="8" t="s">
        <v>8</v>
      </c>
      <c r="B3" s="8" t="s">
        <v>20</v>
      </c>
      <c r="C3" s="8">
        <v>6</v>
      </c>
      <c r="D3" s="29" t="s">
        <v>32</v>
      </c>
      <c r="E3" s="29" t="s">
        <v>43</v>
      </c>
      <c r="F3" s="9">
        <v>173.1</v>
      </c>
      <c r="G3" s="10">
        <f>(C3/1000)*F3</f>
        <v>1.0386</v>
      </c>
      <c r="H3" s="10">
        <f>G3*(C17/100)</f>
        <v>0.31157999999999997</v>
      </c>
      <c r="I3" s="9" t="s">
        <v>6</v>
      </c>
    </row>
    <row r="4" spans="1:9" s="7" customFormat="1" ht="30">
      <c r="A4" s="8" t="s">
        <v>8</v>
      </c>
      <c r="B4" s="8" t="s">
        <v>21</v>
      </c>
      <c r="C4" s="8">
        <v>5</v>
      </c>
      <c r="D4" s="28" t="s">
        <v>33</v>
      </c>
      <c r="E4" s="28" t="s">
        <v>44</v>
      </c>
      <c r="F4" s="11">
        <v>22.5</v>
      </c>
      <c r="G4" s="10">
        <f aca="true" t="shared" si="0" ref="G4:G12">(C4/1000)*F4</f>
        <v>0.1125</v>
      </c>
      <c r="H4" s="10">
        <f>G4*(C17/100)</f>
        <v>0.03375</v>
      </c>
      <c r="I4" s="9" t="s">
        <v>17</v>
      </c>
    </row>
    <row r="5" spans="1:9" s="7" customFormat="1" ht="15">
      <c r="A5" s="8" t="s">
        <v>8</v>
      </c>
      <c r="B5" s="8" t="s">
        <v>22</v>
      </c>
      <c r="C5" s="8">
        <v>4</v>
      </c>
      <c r="D5" s="28" t="s">
        <v>34</v>
      </c>
      <c r="E5" s="28" t="s">
        <v>45</v>
      </c>
      <c r="F5" s="9">
        <v>80.9</v>
      </c>
      <c r="G5" s="10">
        <f t="shared" si="0"/>
        <v>0.32360000000000005</v>
      </c>
      <c r="H5" s="10">
        <f>G5*(C17/100)</f>
        <v>0.09708000000000001</v>
      </c>
      <c r="I5" s="9" t="s">
        <v>6</v>
      </c>
    </row>
    <row r="6" spans="1:9" s="7" customFormat="1" ht="30">
      <c r="A6" s="12" t="s">
        <v>9</v>
      </c>
      <c r="B6" s="12" t="s">
        <v>14</v>
      </c>
      <c r="C6" s="12">
        <v>1</v>
      </c>
      <c r="D6" s="31" t="s">
        <v>35</v>
      </c>
      <c r="E6" s="31" t="s">
        <v>46</v>
      </c>
      <c r="F6" s="9">
        <v>329</v>
      </c>
      <c r="G6" s="10">
        <f t="shared" si="0"/>
        <v>0.329</v>
      </c>
      <c r="H6" s="10">
        <f>G6*(C17/100)</f>
        <v>0.0987</v>
      </c>
      <c r="I6" s="9" t="s">
        <v>16</v>
      </c>
    </row>
    <row r="7" spans="1:9" s="7" customFormat="1" ht="15">
      <c r="A7" s="12" t="s">
        <v>9</v>
      </c>
      <c r="B7" s="12" t="s">
        <v>23</v>
      </c>
      <c r="C7" s="12">
        <v>5</v>
      </c>
      <c r="D7" s="31" t="s">
        <v>36</v>
      </c>
      <c r="E7" s="31" t="s">
        <v>47</v>
      </c>
      <c r="F7" s="11">
        <v>6.4</v>
      </c>
      <c r="G7" s="10">
        <f t="shared" si="0"/>
        <v>0.032</v>
      </c>
      <c r="H7" s="10">
        <f>G7*(C17/100)</f>
        <v>0.0096</v>
      </c>
      <c r="I7" s="9" t="s">
        <v>17</v>
      </c>
    </row>
    <row r="8" spans="1:9" s="7" customFormat="1" ht="75">
      <c r="A8" s="25" t="s">
        <v>10</v>
      </c>
      <c r="B8" s="25" t="s">
        <v>24</v>
      </c>
      <c r="C8" s="25">
        <v>2</v>
      </c>
      <c r="D8" s="32" t="s">
        <v>37</v>
      </c>
      <c r="E8" s="32" t="s">
        <v>48</v>
      </c>
      <c r="F8" s="11">
        <v>2420</v>
      </c>
      <c r="G8" s="10">
        <f t="shared" si="0"/>
        <v>4.84</v>
      </c>
      <c r="H8" s="10">
        <f>G8*(C17/100)</f>
        <v>1.452</v>
      </c>
      <c r="I8" s="9" t="s">
        <v>29</v>
      </c>
    </row>
    <row r="9" spans="1:9" s="7" customFormat="1" ht="120">
      <c r="A9" s="25" t="s">
        <v>10</v>
      </c>
      <c r="B9" s="25" t="s">
        <v>25</v>
      </c>
      <c r="C9" s="25">
        <v>2</v>
      </c>
      <c r="D9" s="32" t="s">
        <v>38</v>
      </c>
      <c r="E9" s="32" t="s">
        <v>48</v>
      </c>
      <c r="F9" s="11">
        <v>744</v>
      </c>
      <c r="G9" s="10">
        <f t="shared" si="0"/>
        <v>1.488</v>
      </c>
      <c r="H9" s="10">
        <f>G9*(C17/100)</f>
        <v>0.44639999999999996</v>
      </c>
      <c r="I9" s="9" t="s">
        <v>29</v>
      </c>
    </row>
    <row r="10" spans="1:9" s="7" customFormat="1" ht="15">
      <c r="A10" s="25" t="s">
        <v>10</v>
      </c>
      <c r="B10" s="25" t="s">
        <v>26</v>
      </c>
      <c r="C10" s="25">
        <v>0.5</v>
      </c>
      <c r="D10" s="32" t="s">
        <v>39</v>
      </c>
      <c r="E10" s="32" t="s">
        <v>49</v>
      </c>
      <c r="F10" s="11">
        <v>463</v>
      </c>
      <c r="G10" s="10">
        <f t="shared" si="0"/>
        <v>0.2315</v>
      </c>
      <c r="H10" s="10">
        <f>G10*(C17/100)</f>
        <v>0.06945</v>
      </c>
      <c r="I10" s="9" t="s">
        <v>29</v>
      </c>
    </row>
    <row r="11" spans="1:9" s="7" customFormat="1" ht="30">
      <c r="A11" s="25" t="s">
        <v>10</v>
      </c>
      <c r="B11" s="25" t="s">
        <v>15</v>
      </c>
      <c r="C11" s="25">
        <v>0.8</v>
      </c>
      <c r="D11" s="32" t="s">
        <v>40</v>
      </c>
      <c r="E11" s="32" t="s">
        <v>50</v>
      </c>
      <c r="F11" s="11">
        <v>122.6</v>
      </c>
      <c r="G11" s="10">
        <f t="shared" si="0"/>
        <v>0.09808</v>
      </c>
      <c r="H11" s="10">
        <f>G11*(C17/100)</f>
        <v>0.029424</v>
      </c>
      <c r="I11" s="9" t="s">
        <v>30</v>
      </c>
    </row>
    <row r="12" spans="1:9" s="7" customFormat="1" ht="15">
      <c r="A12" s="12" t="s">
        <v>9</v>
      </c>
      <c r="B12" s="12" t="s">
        <v>27</v>
      </c>
      <c r="C12" s="12">
        <v>73.7</v>
      </c>
      <c r="D12" s="31" t="s">
        <v>41</v>
      </c>
      <c r="E12" s="31" t="s">
        <v>51</v>
      </c>
      <c r="F12" s="11"/>
      <c r="G12" s="10">
        <f t="shared" si="0"/>
        <v>0</v>
      </c>
      <c r="H12" s="10">
        <f>G12*(C17/100)</f>
        <v>0</v>
      </c>
      <c r="I12" s="9"/>
    </row>
    <row r="13" spans="1:9" s="6" customFormat="1" ht="9.75" customHeight="1">
      <c r="A13" s="18"/>
      <c r="B13" s="18"/>
      <c r="C13" s="18"/>
      <c r="D13" s="18"/>
      <c r="E13" s="18"/>
      <c r="F13" s="18"/>
      <c r="G13" s="20"/>
      <c r="H13" s="20"/>
      <c r="I13" s="18"/>
    </row>
    <row r="14" spans="2:9" ht="19.5" customHeight="1">
      <c r="B14" s="17" t="s">
        <v>2</v>
      </c>
      <c r="C14" s="17">
        <f>SUM(C3:C13)</f>
        <v>100</v>
      </c>
      <c r="D14" s="17"/>
      <c r="E14" s="17"/>
      <c r="F14" s="18"/>
      <c r="G14" s="19">
        <f>SUM(G3:G13)</f>
        <v>8.49328</v>
      </c>
      <c r="H14" s="26">
        <f>SUM(H3:H13)</f>
        <v>2.547984</v>
      </c>
      <c r="I14" s="18"/>
    </row>
    <row r="15" spans="1:9" s="7" customFormat="1" ht="19.5" customHeight="1">
      <c r="A15" s="9"/>
      <c r="B15" s="9"/>
      <c r="C15" s="9"/>
      <c r="D15" s="9"/>
      <c r="E15" s="9"/>
      <c r="F15" s="9"/>
      <c r="G15" s="9"/>
      <c r="H15" s="9"/>
      <c r="I15" s="9"/>
    </row>
    <row r="16" spans="2:9" ht="19.5" customHeight="1">
      <c r="B16" s="17" t="s">
        <v>5</v>
      </c>
      <c r="C16" s="17">
        <v>1</v>
      </c>
      <c r="D16" s="17"/>
      <c r="E16" s="17"/>
      <c r="F16" s="18"/>
      <c r="G16" s="18"/>
      <c r="H16" s="18"/>
      <c r="I16" s="18"/>
    </row>
    <row r="17" spans="2:9" ht="19.5" customHeight="1">
      <c r="B17" s="17" t="s">
        <v>4</v>
      </c>
      <c r="C17" s="27">
        <v>30</v>
      </c>
      <c r="D17" s="27"/>
      <c r="E17" s="27"/>
      <c r="F17" s="30"/>
      <c r="G17" s="18"/>
      <c r="H17" s="18"/>
      <c r="I17" s="18"/>
    </row>
    <row r="18" spans="2:9" s="22" customFormat="1" ht="19.5" customHeight="1" thickBot="1">
      <c r="B18" s="23" t="s">
        <v>3</v>
      </c>
      <c r="C18" s="21"/>
      <c r="D18" s="21"/>
      <c r="E18" s="21"/>
      <c r="F18" s="21"/>
      <c r="G18" s="21"/>
      <c r="H18" s="21"/>
      <c r="I18" s="21"/>
    </row>
    <row r="19" spans="2:9" s="3" customFormat="1" ht="90" customHeight="1" thickTop="1">
      <c r="B19" s="24" t="s">
        <v>3</v>
      </c>
      <c r="C19" s="33" t="s">
        <v>28</v>
      </c>
      <c r="D19" s="33"/>
      <c r="E19" s="33"/>
      <c r="F19" s="33"/>
      <c r="G19" s="33"/>
      <c r="H19" s="33"/>
      <c r="I19" s="33"/>
    </row>
    <row r="20" spans="1:9" s="3" customFormat="1" ht="30" customHeight="1">
      <c r="A20" s="4"/>
      <c r="B20" s="5"/>
      <c r="C20" s="6"/>
      <c r="D20" s="6"/>
      <c r="E20" s="6"/>
      <c r="F20" s="6"/>
      <c r="G20" s="4"/>
      <c r="H20" s="4"/>
      <c r="I20" s="4"/>
    </row>
    <row r="21" spans="1:9" s="3" customFormat="1" ht="30" customHeight="1">
      <c r="A21" s="4"/>
      <c r="B21" s="5"/>
      <c r="C21" s="6"/>
      <c r="D21" s="6"/>
      <c r="E21" s="6"/>
      <c r="F21" s="6"/>
      <c r="G21" s="4"/>
      <c r="H21" s="4"/>
      <c r="I21" s="4"/>
    </row>
    <row r="22" spans="2:6" s="3" customFormat="1" ht="14.25">
      <c r="B22" s="1"/>
      <c r="C22" s="1"/>
      <c r="D22" s="1"/>
      <c r="E22" s="1"/>
      <c r="F22" s="1"/>
    </row>
    <row r="27" ht="14.25">
      <c r="B27" s="2"/>
    </row>
    <row r="30" ht="14.25">
      <c r="B30" s="2"/>
    </row>
    <row r="37" ht="14.25">
      <c r="B37" s="2"/>
    </row>
  </sheetData>
  <sheetProtection/>
  <mergeCells count="2">
    <mergeCell ref="C19:I19"/>
    <mergeCell ref="A1:I1"/>
  </mergeCells>
  <printOptions/>
  <pageMargins left="0.7" right="0.7" top="0.75" bottom="0.75" header="0.3" footer="0.3"/>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Mirela Ilenić</dc:creator>
  <cp:keywords/>
  <dc:description/>
  <cp:lastModifiedBy>Mirela</cp:lastModifiedBy>
  <cp:lastPrinted>2023-03-02T12:18:23Z</cp:lastPrinted>
  <dcterms:created xsi:type="dcterms:W3CDTF">2017-03-24T09:09:54Z</dcterms:created>
  <dcterms:modified xsi:type="dcterms:W3CDTF">2023-03-23T16:06:48Z</dcterms:modified>
  <cp:category/>
  <cp:version/>
  <cp:contentType/>
  <cp:contentStatus/>
</cp:coreProperties>
</file>